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56" i="1" l="1"/>
  <c r="H57" i="1"/>
  <c r="H36" i="1"/>
  <c r="H29" i="1"/>
  <c r="H14" i="1"/>
  <c r="H51" i="1"/>
  <c r="H38" i="1"/>
  <c r="H37" i="1"/>
  <c r="H28" i="1"/>
  <c r="H35" i="1"/>
  <c r="H32" i="1"/>
  <c r="H50" i="1" l="1"/>
  <c r="H58" i="1" l="1"/>
  <c r="H13" i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<sst xmlns="http://schemas.openxmlformats.org/spreadsheetml/2006/main" count="56" uniqueCount="33">
  <si>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</si>
  <si>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</si>
  <si>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</si>
  <si>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</si>
  <si>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</si>
  <si>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</si>
  <si>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</si>
  <si>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</si>
  <si>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</si>
  <si>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</si>
  <si>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</si>
  <si>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</si>
  <si>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</si>
  <si>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</si>
  <si>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</si>
  <si>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</si>
  <si>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</si>
  <si>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</si>
  <si>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</si>
  <si>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</si>
  <si>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</si>
  <si>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</si>
  <si>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</si>
  <si>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</si>
  <si>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</si>
  <si>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</si>
  <si>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</si>
  <si>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</si>
  <si>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</si>
  <si>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Pogrebni troškovi</t>
  </si>
  <si>
    <t>Dana:04.01.2021.</t>
  </si>
  <si>
    <t>Primljena i neutrošena participacija od 04.01.2021.</t>
  </si>
  <si>
    <t>Dana 04.01.2021.godine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</si>
</sst>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6" zoomScaleNormal="100" workbookViewId="0">
      <selection activeCell="I15" sqref="I15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44200</v>
      </c>
      <c r="H12" s="23">
        <v>157827.26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44200</v>
      </c>
      <c r="H13" s="3">
        <f>H14+H29-H36-H50</f>
        <v>153074.15999999875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44200</v>
      </c>
      <c r="H14" s="4">
        <f>H15+H16+H17+H18+H19+H20+H21+H22+H23+H24+H25+H26+H27+H28</f>
        <v>35181121.140000001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31861460.969999999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3316860.17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v>0</v>
      </c>
      <c r="I18" s="11"/>
      <c r="J18" s="11"/>
      <c r="K18" s="8"/>
      <c r="L18" s="8"/>
    </row>
    <row r="19" spans="2:13" x14ac:dyDescent="0.25">
      <c r="B19" s="28" t="s">
        <v>28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v>0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31</v>
      </c>
      <c r="C28" s="29"/>
      <c r="D28" s="29"/>
      <c r="E28" s="29"/>
      <c r="F28" s="30"/>
      <c r="G28" s="13"/>
      <c r="H28" s="10">
        <f>2100+700</f>
        <v>2800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44200</v>
      </c>
      <c r="H29" s="4">
        <f>H30+H31+H32+H33+H34+H35</f>
        <v>2659596.9700000002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2653687.81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v>0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94666.67-28100+41917.95-108484.62</f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31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</f>
        <v>5909.160000000008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44200</v>
      </c>
      <c r="H36" s="5">
        <f>SUM(H37:H48)</f>
        <v>35049142.140000001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f>31861460.97-72020</f>
        <v>31789440.969999999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f>3316860.17-57159</f>
        <v>3259701.17</v>
      </c>
      <c r="I38" s="11"/>
      <c r="J38" s="11"/>
    </row>
    <row r="39" spans="2:12" x14ac:dyDescent="0.25">
      <c r="B39" s="28" t="s">
        <v>27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28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29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47" t="s">
        <v>21</v>
      </c>
      <c r="C50" s="48"/>
      <c r="D50" s="48"/>
      <c r="E50" s="48"/>
      <c r="F50" s="49"/>
      <c r="G50" s="17">
        <v>44200</v>
      </c>
      <c r="H50" s="5">
        <f>SUM(H51:H55)</f>
        <v>2638501.81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f>2653687.81-15186</f>
        <v>2638501.81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3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50" t="s">
        <v>18</v>
      </c>
      <c r="C56" s="51"/>
      <c r="D56" s="51"/>
      <c r="E56" s="51"/>
      <c r="F56" s="52"/>
      <c r="G56" s="18">
        <v>44200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</f>
        <v>144753.0999999998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f>100000+22116.8+458.85+1829.07+13319.56+2275.72</f>
        <v>140000.00000000003</v>
      </c>
      <c r="I57" s="11"/>
      <c r="J57" s="11"/>
    </row>
    <row r="58" spans="2:12" x14ac:dyDescent="0.25">
      <c r="B58" s="44" t="s">
        <v>4</v>
      </c>
      <c r="C58" s="45"/>
      <c r="D58" s="45"/>
      <c r="E58" s="45"/>
      <c r="F58" s="46"/>
      <c r="G58" s="2"/>
      <c r="H58" s="7">
        <f>H14+H29-H36-H50+H56-H57</f>
        <v>157827.25999999853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32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2021-01-06T13:35:38Z</dcterms:modified>
</cp:coreProperties>
</file>